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/>
  <mc:AlternateContent xmlns:mc="http://schemas.openxmlformats.org/markup-compatibility/2006">
    <mc:Choice Requires="x15">
      <x15ac:absPath xmlns:x15ac="http://schemas.microsoft.com/office/spreadsheetml/2010/11/ac" url="C:\Users\elmat\Downloads\Data for YouTube Tutorials\"/>
    </mc:Choice>
  </mc:AlternateContent>
  <xr:revisionPtr revIDLastSave="0" documentId="13_ncr:1_{321C5B38-1DBA-4C22-84F9-0BA48C113906}" xr6:coauthVersionLast="47" xr6:coauthVersionMax="47" xr10:uidLastSave="{00000000-0000-0000-0000-000000000000}"/>
  <bookViews>
    <workbookView xWindow="-108" yWindow="-108" windowWidth="23256" windowHeight="12456" tabRatio="599" xr2:uid="{00000000-000D-0000-FFFF-FFFF00000000}"/>
  </bookViews>
  <sheets>
    <sheet name="Master Data Sheet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P20" i="2" l="1"/>
  <c r="AP3" i="2"/>
  <c r="AP4" i="2"/>
  <c r="AP5" i="2"/>
  <c r="AP6" i="2"/>
  <c r="AP7" i="2"/>
  <c r="AP8" i="2"/>
  <c r="AP9" i="2"/>
  <c r="AP10" i="2"/>
  <c r="AP11" i="2"/>
  <c r="AP12" i="2"/>
  <c r="AP13" i="2"/>
  <c r="AP14" i="2"/>
  <c r="AP15" i="2"/>
  <c r="AP16" i="2"/>
  <c r="AP17" i="2"/>
  <c r="AP18" i="2"/>
  <c r="AP19" i="2"/>
  <c r="AP21" i="2"/>
  <c r="AP22" i="2"/>
  <c r="AP23" i="2"/>
  <c r="AP2" i="2"/>
  <c r="AO3" i="2"/>
  <c r="AO4" i="2"/>
  <c r="AO6" i="2"/>
  <c r="AO7" i="2"/>
  <c r="AO8" i="2"/>
  <c r="AO9" i="2"/>
  <c r="AO11" i="2"/>
  <c r="AO12" i="2"/>
  <c r="AO13" i="2"/>
  <c r="AO14" i="2"/>
  <c r="AO15" i="2"/>
  <c r="AO16" i="2"/>
  <c r="AO17" i="2"/>
  <c r="AO18" i="2"/>
  <c r="AO20" i="2"/>
  <c r="AO21" i="2"/>
  <c r="AO22" i="2"/>
  <c r="AO23" i="2"/>
  <c r="AO2" i="2"/>
</calcChain>
</file>

<file path=xl/sharedStrings.xml><?xml version="1.0" encoding="utf-8"?>
<sst xmlns="http://schemas.openxmlformats.org/spreadsheetml/2006/main" count="64" uniqueCount="45">
  <si>
    <t>Baseline Average SmO2 (%)</t>
  </si>
  <si>
    <t>Minimum SmO2 (%)</t>
  </si>
  <si>
    <t>Maximum SmO2 (%)</t>
  </si>
  <si>
    <t>Full inflation period StO2 Slope 1 (%/s)</t>
  </si>
  <si>
    <t>Steepest SmO2 Slope 1</t>
  </si>
  <si>
    <t>Cuff deflation +10s StO2 Slope 2 (%/s)</t>
  </si>
  <si>
    <t>Cuff deflation to first SmO2 greater than baseline StO2 Slope 2 (%/s)</t>
  </si>
  <si>
    <t>Steepest SmO2 slope 2</t>
  </si>
  <si>
    <t>O2 deficit Integral occlusion time only (%)</t>
  </si>
  <si>
    <t>O2 surplus integral post occlusion (%)</t>
  </si>
  <si>
    <t>Male</t>
  </si>
  <si>
    <t>Current Age</t>
  </si>
  <si>
    <t>Sex (Male or Female)</t>
  </si>
  <si>
    <t>Female</t>
  </si>
  <si>
    <t>male</t>
  </si>
  <si>
    <t>Age</t>
  </si>
  <si>
    <t>BMI</t>
  </si>
  <si>
    <t>Average SBP</t>
  </si>
  <si>
    <t>Average DBP</t>
  </si>
  <si>
    <t>Average HR</t>
  </si>
  <si>
    <t>Body Mass (kg)</t>
  </si>
  <si>
    <t>Average MAP</t>
  </si>
  <si>
    <t>Participant Number</t>
  </si>
  <si>
    <t>Height (cm)</t>
  </si>
  <si>
    <t>Baseline Average Total Heme (g/dL)</t>
  </si>
  <si>
    <t>PctChangeDiam</t>
  </si>
  <si>
    <t>TTPDiam</t>
  </si>
  <si>
    <t>PkShear</t>
  </si>
  <si>
    <t>AUCShear</t>
  </si>
  <si>
    <t>AvgDiam_BL (cm)</t>
  </si>
  <si>
    <t>PkDiam (cm)</t>
  </si>
  <si>
    <t>Inflation Ave Total Heme (g/dL)</t>
  </si>
  <si>
    <t>Deflation Ave Total Heme (g/dL)</t>
  </si>
  <si>
    <t>Ave Baseline Brachial Artery Blood Flow (mL/min)</t>
  </si>
  <si>
    <t>Ave 1st10sPostDeflation Brachial Artery Blood Flow (mL/min)</t>
  </si>
  <si>
    <t>Ave 1st60sPostDeflation Brachial Artery Blood Flow (mL/min)</t>
  </si>
  <si>
    <t>FHHstatus1yes0no</t>
  </si>
  <si>
    <t>Baseline - Minimum SmO2 (delta%)</t>
  </si>
  <si>
    <t>Sex1M2W</t>
  </si>
  <si>
    <t>Log Slope 2 1st10s</t>
  </si>
  <si>
    <t>Log FMD</t>
  </si>
  <si>
    <t>Log Transformed Data</t>
  </si>
  <si>
    <t>Characteristics Data</t>
  </si>
  <si>
    <t>FMD Data</t>
  </si>
  <si>
    <t>Front Forearm NIRS Data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</si>
</sst>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</fonts>
  <fills count="38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B050"/>
        <bgColor indexed="64"/>
      </patternFill>
    </fill>
    <fill>
      <patternFill patternType="solid">
        <fgColor theme="3" tint="0.59999389629810485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5" borderId="0" applyNumberFormat="0" applyBorder="0" applyAlignment="0" applyProtection="0"/>
    <xf numFmtId="0" fontId="8" fillId="6" borderId="0" applyNumberFormat="0" applyBorder="0" applyAlignment="0" applyProtection="0"/>
    <xf numFmtId="0" fontId="9" fillId="7" borderId="0" applyNumberFormat="0" applyBorder="0" applyAlignment="0" applyProtection="0"/>
    <xf numFmtId="0" fontId="10" fillId="8" borderId="4" applyNumberFormat="0" applyAlignment="0" applyProtection="0"/>
    <xf numFmtId="0" fontId="11" fillId="9" borderId="5" applyNumberFormat="0" applyAlignment="0" applyProtection="0"/>
    <xf numFmtId="0" fontId="12" fillId="9" borderId="4" applyNumberFormat="0" applyAlignment="0" applyProtection="0"/>
    <xf numFmtId="0" fontId="13" fillId="0" borderId="6" applyNumberFormat="0" applyFill="0" applyAlignment="0" applyProtection="0"/>
    <xf numFmtId="0" fontId="14" fillId="10" borderId="7" applyNumberFormat="0" applyAlignment="0" applyProtection="0"/>
    <xf numFmtId="0" fontId="15" fillId="0" borderId="0" applyNumberFormat="0" applyFill="0" applyBorder="0" applyAlignment="0" applyProtection="0"/>
    <xf numFmtId="0" fontId="2" fillId="11" borderId="8" applyNumberFormat="0" applyFont="0" applyAlignment="0" applyProtection="0"/>
    <xf numFmtId="0" fontId="16" fillId="0" borderId="0" applyNumberFormat="0" applyFill="0" applyBorder="0" applyAlignment="0" applyProtection="0"/>
    <xf numFmtId="0" fontId="1" fillId="0" borderId="9" applyNumberFormat="0" applyFill="0" applyAlignment="0" applyProtection="0"/>
    <xf numFmtId="0" fontId="17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17" fillId="23" borderId="0" applyNumberFormat="0" applyBorder="0" applyAlignment="0" applyProtection="0"/>
    <xf numFmtId="0" fontId="17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17" fillId="27" borderId="0" applyNumberFormat="0" applyBorder="0" applyAlignment="0" applyProtection="0"/>
    <xf numFmtId="0" fontId="17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17" fillId="31" borderId="0" applyNumberFormat="0" applyBorder="0" applyAlignment="0" applyProtection="0"/>
    <xf numFmtId="0" fontId="17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17" fillId="35" borderId="0" applyNumberFormat="0" applyBorder="0" applyAlignment="0" applyProtection="0"/>
  </cellStyleXfs>
  <cellXfs count="12">
    <xf numFmtId="0" fontId="0" fillId="0" borderId="0" xfId="0"/>
    <xf numFmtId="0" fontId="0" fillId="3" borderId="0" xfId="0" applyFill="1"/>
    <xf numFmtId="0" fontId="0" fillId="4" borderId="0" xfId="0" applyFill="1"/>
    <xf numFmtId="0" fontId="0" fillId="0" borderId="0" xfId="0"/>
    <xf numFmtId="0" fontId="15" fillId="0" borderId="0" xfId="0" applyFont="1"/>
    <xf numFmtId="0" fontId="0" fillId="2" borderId="0" xfId="0" applyFill="1"/>
    <xf numFmtId="0" fontId="0" fillId="36" borderId="0" xfId="0" applyFill="1"/>
    <xf numFmtId="0" fontId="0" fillId="37" borderId="0" xfId="0" applyFill="1"/>
    <xf numFmtId="0" fontId="1" fillId="37" borderId="0" xfId="0" applyFont="1" applyFill="1"/>
    <xf numFmtId="0" fontId="0" fillId="37" borderId="0" xfId="0" applyFont="1" applyFill="1"/>
    <xf numFmtId="0" fontId="0" fillId="0" borderId="0" xfId="0" applyFill="1"/>
    <xf numFmtId="0" fontId="18" fillId="0" borderId="0" xfId="0" applyFon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colors>
    <mruColors>
      <color rgb="FFB17ED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P23"/>
  <sheetViews>
    <sheetView tabSelected="1" zoomScale="60" zoomScaleNormal="60" workbookViewId="0">
      <pane xSplit="1" ySplit="1" topLeftCell="B2" activePane="bottomRight" state="frozen"/>
      <selection pane="topRight" activeCell="D1" sqref="D1"/>
      <selection pane="bottomLeft" activeCell="A2" sqref="A2"/>
      <selection pane="bottomRight"/>
    </sheetView>
  </sheetViews>
  <sheetFormatPr defaultRowHeight="14.4" x14ac:dyDescent="0.3"/>
  <cols>
    <col min="1" max="1" width="20.5546875" bestFit="1" customWidth="1"/>
    <col min="2" max="2" width="11.6640625" style="7" bestFit="1" customWidth="1"/>
    <col min="3" max="11" width="18.5546875" style="3" customWidth="1"/>
    <col min="12" max="12" width="13.77734375" style="6" customWidth="1"/>
    <col min="13" max="13" width="23.33203125" style="3" bestFit="1" customWidth="1"/>
    <col min="14" max="14" width="17" style="3" bestFit="1" customWidth="1"/>
    <col min="15" max="15" width="17" style="3" customWidth="1"/>
    <col min="16" max="16" width="17.5546875" style="3" bestFit="1" customWidth="1"/>
    <col min="17" max="17" width="8.88671875" style="3"/>
    <col min="18" max="18" width="19.77734375" style="3" bestFit="1" customWidth="1"/>
    <col min="19" max="19" width="34" style="3" bestFit="1" customWidth="1"/>
    <col min="20" max="20" width="57.33203125" style="3" bestFit="1" customWidth="1"/>
    <col min="21" max="21" width="19.6640625" style="3" bestFit="1" customWidth="1"/>
    <col min="22" max="22" width="8.88671875" style="3"/>
    <col min="23" max="23" width="31.6640625" style="3" bestFit="1" customWidth="1"/>
    <col min="24" max="24" width="30.33203125" style="3" bestFit="1" customWidth="1"/>
    <col min="25" max="26" width="30.33203125" style="3" customWidth="1"/>
    <col min="27" max="27" width="21.6640625" bestFit="1" customWidth="1"/>
    <col min="28" max="28" width="10.5546875" style="3" customWidth="1"/>
    <col min="29" max="30" width="12.21875" bestFit="1" customWidth="1"/>
    <col min="31" max="31" width="12.21875" style="3" customWidth="1"/>
    <col min="32" max="32" width="20" bestFit="1" customWidth="1"/>
    <col min="33" max="33" width="22.5546875" style="3" customWidth="1"/>
    <col min="34" max="34" width="47.21875" bestFit="1" customWidth="1"/>
    <col min="35" max="35" width="26.21875" bestFit="1" customWidth="1"/>
    <col min="36" max="36" width="10.21875" bestFit="1" customWidth="1"/>
    <col min="37" max="38" width="12" bestFit="1" customWidth="1"/>
    <col min="39" max="39" width="12" customWidth="1"/>
    <col min="40" max="40" width="48" style="3" bestFit="1" customWidth="1"/>
    <col min="41" max="41" width="14.33203125" bestFit="1" customWidth="1"/>
    <col min="42" max="42" width="19.109375" bestFit="1" customWidth="1"/>
  </cols>
  <sheetData>
    <row r="1" spans="1:42" x14ac:dyDescent="0.3">
      <c r="A1" t="s">
        <v>22</v>
      </c>
      <c r="B1" s="7" t="s">
        <v>43</v>
      </c>
      <c r="C1" s="3" t="s">
        <v>30</v>
      </c>
      <c r="D1" s="3" t="s">
        <v>25</v>
      </c>
      <c r="E1" s="3" t="s">
        <v>26</v>
      </c>
      <c r="F1" s="3" t="s">
        <v>27</v>
      </c>
      <c r="G1" s="3" t="s">
        <v>28</v>
      </c>
      <c r="H1" s="3" t="s">
        <v>29</v>
      </c>
      <c r="I1" s="10" t="s">
        <v>33</v>
      </c>
      <c r="J1" s="10" t="s">
        <v>34</v>
      </c>
      <c r="K1" s="10" t="s">
        <v>35</v>
      </c>
      <c r="L1" s="6" t="s">
        <v>44</v>
      </c>
      <c r="M1" s="3" t="s">
        <v>0</v>
      </c>
      <c r="N1" s="3" t="s">
        <v>1</v>
      </c>
      <c r="O1" s="3" t="s">
        <v>37</v>
      </c>
      <c r="P1" s="3" t="s">
        <v>2</v>
      </c>
      <c r="Q1" s="3" t="s">
        <v>3</v>
      </c>
      <c r="R1" s="3" t="s">
        <v>4</v>
      </c>
      <c r="S1" s="3" t="s">
        <v>5</v>
      </c>
      <c r="T1" s="3" t="s">
        <v>6</v>
      </c>
      <c r="U1" s="3" t="s">
        <v>7</v>
      </c>
      <c r="V1" s="3" t="s">
        <v>8</v>
      </c>
      <c r="W1" s="3" t="s">
        <v>9</v>
      </c>
      <c r="X1" s="3" t="s">
        <v>24</v>
      </c>
      <c r="Y1" s="3" t="s">
        <v>31</v>
      </c>
      <c r="Z1" s="3" t="s">
        <v>32</v>
      </c>
      <c r="AA1" s="2" t="s">
        <v>42</v>
      </c>
      <c r="AB1" s="3" t="s">
        <v>36</v>
      </c>
      <c r="AC1" t="s">
        <v>11</v>
      </c>
      <c r="AD1" t="s">
        <v>12</v>
      </c>
      <c r="AE1" s="3" t="s">
        <v>38</v>
      </c>
      <c r="AF1" t="s">
        <v>15</v>
      </c>
      <c r="AG1" s="3" t="s">
        <v>23</v>
      </c>
      <c r="AH1" t="s">
        <v>16</v>
      </c>
      <c r="AI1" t="s">
        <v>20</v>
      </c>
      <c r="AJ1" t="s">
        <v>17</v>
      </c>
      <c r="AK1" t="s">
        <v>18</v>
      </c>
      <c r="AL1" t="s">
        <v>21</v>
      </c>
      <c r="AM1" t="s">
        <v>19</v>
      </c>
      <c r="AN1" s="1" t="s">
        <v>41</v>
      </c>
      <c r="AO1" t="s">
        <v>40</v>
      </c>
      <c r="AP1" t="s">
        <v>39</v>
      </c>
    </row>
    <row r="2" spans="1:42" x14ac:dyDescent="0.3">
      <c r="A2" s="4">
        <v>1</v>
      </c>
      <c r="C2" s="3">
        <v>0.43</v>
      </c>
      <c r="D2" s="3">
        <v>1.7330000000000001</v>
      </c>
      <c r="E2" s="3">
        <v>48.216999999999999</v>
      </c>
      <c r="F2" s="3">
        <v>2142.886</v>
      </c>
      <c r="G2" s="3">
        <v>36302.997000000003</v>
      </c>
      <c r="H2" s="3">
        <v>0.42199999999999999</v>
      </c>
      <c r="I2" s="3">
        <v>51.883367682566941</v>
      </c>
      <c r="J2" s="3">
        <v>294.88619106187639</v>
      </c>
      <c r="K2" s="3">
        <v>229.79283998708985</v>
      </c>
      <c r="M2" s="3">
        <v>73.527777777777771</v>
      </c>
      <c r="N2" s="3">
        <v>13</v>
      </c>
      <c r="O2" s="3">
        <v>60.527777777777771</v>
      </c>
      <c r="P2" s="3">
        <v>85</v>
      </c>
      <c r="Q2" s="3">
        <v>0.18538774868609001</v>
      </c>
      <c r="R2" s="3">
        <v>0.32500000000000001</v>
      </c>
      <c r="S2" s="3">
        <v>2.2571428571428571</v>
      </c>
      <c r="T2" s="3">
        <v>3.2393939393939393</v>
      </c>
      <c r="U2" s="3">
        <v>4.25</v>
      </c>
      <c r="V2" s="3">
        <v>9458.3333333333321</v>
      </c>
      <c r="W2" s="3">
        <v>879.11111111111177</v>
      </c>
      <c r="X2" s="3">
        <v>12.615833333333335</v>
      </c>
      <c r="Y2" s="3">
        <v>12.97276315789474</v>
      </c>
      <c r="Z2" s="3">
        <v>12.724262295081957</v>
      </c>
      <c r="AA2" s="2"/>
      <c r="AB2" s="4">
        <v>1</v>
      </c>
      <c r="AC2">
        <v>23</v>
      </c>
      <c r="AD2" t="s">
        <v>10</v>
      </c>
      <c r="AE2" s="3">
        <v>1</v>
      </c>
      <c r="AF2">
        <v>23</v>
      </c>
      <c r="AG2" s="3">
        <v>167.64000000000001</v>
      </c>
      <c r="AH2">
        <v>23.5</v>
      </c>
      <c r="AI2">
        <v>66.272727272727266</v>
      </c>
      <c r="AJ2">
        <v>122.33333333333333</v>
      </c>
      <c r="AK2">
        <v>75.666666666666671</v>
      </c>
      <c r="AL2">
        <v>91.222222222222214</v>
      </c>
      <c r="AM2">
        <v>52.666666666666664</v>
      </c>
      <c r="AN2" s="1"/>
      <c r="AO2">
        <f>LOG10(D2)</f>
        <v>0.23879856271391703</v>
      </c>
      <c r="AP2" s="3">
        <f>LOG10(S2)</f>
        <v>0.35355904694016577</v>
      </c>
    </row>
    <row r="3" spans="1:42" x14ac:dyDescent="0.3">
      <c r="A3" s="4">
        <v>6</v>
      </c>
      <c r="C3" s="3">
        <v>0.377</v>
      </c>
      <c r="D3" s="3">
        <v>4.0960000000000001</v>
      </c>
      <c r="E3" s="3">
        <v>101.56699999999999</v>
      </c>
      <c r="F3" s="3">
        <v>2249.5700000000002</v>
      </c>
      <c r="G3" s="3">
        <v>44098.862999999998</v>
      </c>
      <c r="H3" s="3">
        <v>0.36199999999999999</v>
      </c>
      <c r="I3" s="3">
        <v>57.999683005484584</v>
      </c>
      <c r="J3" s="3">
        <v>181.33412973806324</v>
      </c>
      <c r="K3" s="3">
        <v>149.16342536177288</v>
      </c>
      <c r="M3" s="3">
        <v>65.107142857142861</v>
      </c>
      <c r="N3" s="3">
        <v>0</v>
      </c>
      <c r="O3" s="3">
        <v>65.107142857142861</v>
      </c>
      <c r="P3" s="3">
        <v>89</v>
      </c>
      <c r="Q3" s="3">
        <v>0.1981700941094458</v>
      </c>
      <c r="R3" s="3">
        <v>0.48392857142857143</v>
      </c>
      <c r="S3" s="3">
        <v>8.742857142857142</v>
      </c>
      <c r="T3" s="3">
        <v>9.9</v>
      </c>
      <c r="U3" s="3">
        <v>9.9</v>
      </c>
      <c r="V3" s="3">
        <v>12042.142857142862</v>
      </c>
      <c r="W3" s="3">
        <v>2047.7857142857113</v>
      </c>
      <c r="X3" s="3">
        <v>12.698928571428567</v>
      </c>
      <c r="Y3" s="3">
        <v>12.625430463576189</v>
      </c>
      <c r="Z3" s="3">
        <v>12.649344262295086</v>
      </c>
      <c r="AA3" s="2"/>
      <c r="AB3" s="4">
        <v>1</v>
      </c>
      <c r="AC3">
        <v>22</v>
      </c>
      <c r="AD3" t="s">
        <v>10</v>
      </c>
      <c r="AE3" s="3">
        <v>1</v>
      </c>
      <c r="AF3">
        <v>22</v>
      </c>
      <c r="AG3" s="3">
        <v>187.96</v>
      </c>
      <c r="AH3">
        <v>25.9</v>
      </c>
      <c r="AI3" s="3">
        <v>91.545454545454547</v>
      </c>
      <c r="AJ3" s="3">
        <v>129</v>
      </c>
      <c r="AK3" s="3">
        <v>67.333333333333329</v>
      </c>
      <c r="AL3" s="3">
        <v>87.888888888888886</v>
      </c>
      <c r="AM3" s="3">
        <v>67.666666666666671</v>
      </c>
      <c r="AN3" s="1"/>
      <c r="AO3" s="3">
        <f>LOG10(D3)</f>
        <v>0.61235994796777438</v>
      </c>
      <c r="AP3" s="3">
        <f t="shared" ref="AP3:AP23" si="0">LOG10(S3)</f>
        <v>0.94165338213130434</v>
      </c>
    </row>
    <row r="4" spans="1:42" x14ac:dyDescent="0.3">
      <c r="A4" s="4">
        <v>13</v>
      </c>
      <c r="C4" s="3">
        <v>0.34499999999999997</v>
      </c>
      <c r="D4" s="3">
        <v>4.7539999999999996</v>
      </c>
      <c r="E4" s="3">
        <v>111.15</v>
      </c>
      <c r="F4" s="3">
        <v>1343.143</v>
      </c>
      <c r="G4" s="3">
        <v>22334.557000000001</v>
      </c>
      <c r="H4" s="3">
        <v>0.32900000000000001</v>
      </c>
      <c r="I4" s="3">
        <v>11.568631283226019</v>
      </c>
      <c r="J4" s="3">
        <v>47.589171368565317</v>
      </c>
      <c r="K4" s="3">
        <v>47.915433996299754</v>
      </c>
      <c r="M4" s="3">
        <v>48.903225806451616</v>
      </c>
      <c r="N4" s="3">
        <v>0</v>
      </c>
      <c r="O4" s="3">
        <v>48.903225806451616</v>
      </c>
      <c r="P4" s="3">
        <v>86</v>
      </c>
      <c r="Q4" s="3">
        <v>0.20365555842356031</v>
      </c>
      <c r="R4" s="3">
        <v>0.43571428571428572</v>
      </c>
      <c r="S4" s="3">
        <v>7.5428571428571427</v>
      </c>
      <c r="T4" s="3">
        <v>7.65</v>
      </c>
      <c r="U4" s="3">
        <v>7.65</v>
      </c>
      <c r="V4" s="3">
        <v>10702.580645161299</v>
      </c>
      <c r="W4" s="3">
        <v>3247.0322580645125</v>
      </c>
      <c r="X4" s="3">
        <v>12.293870967741936</v>
      </c>
      <c r="Y4" s="3">
        <v>12.472545454545445</v>
      </c>
      <c r="Z4" s="3">
        <v>12.2988524590164</v>
      </c>
      <c r="AA4" s="2"/>
      <c r="AB4" s="4">
        <v>1</v>
      </c>
      <c r="AC4">
        <v>25</v>
      </c>
      <c r="AD4" t="s">
        <v>13</v>
      </c>
      <c r="AE4" s="3">
        <v>2</v>
      </c>
      <c r="AF4">
        <v>25</v>
      </c>
      <c r="AG4" s="3">
        <v>160.02000000000001</v>
      </c>
      <c r="AH4">
        <v>23.4</v>
      </c>
      <c r="AI4" s="3">
        <v>60.090909090909079</v>
      </c>
      <c r="AJ4" s="3">
        <v>121.33333333333333</v>
      </c>
      <c r="AK4" s="3">
        <v>85</v>
      </c>
      <c r="AL4" s="3">
        <v>97.111111111111114</v>
      </c>
      <c r="AM4" s="3">
        <v>52.333333333333336</v>
      </c>
      <c r="AN4" s="1"/>
      <c r="AO4" s="3">
        <f>LOG10(D4)</f>
        <v>0.67705917739216137</v>
      </c>
      <c r="AP4" s="3">
        <f t="shared" si="0"/>
        <v>0.87753588251955539</v>
      </c>
    </row>
    <row r="5" spans="1:42" x14ac:dyDescent="0.3">
      <c r="A5" s="4">
        <v>7</v>
      </c>
      <c r="C5" s="3">
        <v>0.44500000000000001</v>
      </c>
      <c r="D5" s="3">
        <v>-0.70099999999999996</v>
      </c>
      <c r="E5" s="3">
        <v>46.216999999999999</v>
      </c>
      <c r="F5" s="3">
        <v>1926.394</v>
      </c>
      <c r="G5" s="3">
        <v>34254.620000000003</v>
      </c>
      <c r="H5" s="3">
        <v>0.44800000000000001</v>
      </c>
      <c r="I5" s="3">
        <v>103.57824563375654</v>
      </c>
      <c r="J5" s="3">
        <v>349.63457154045807</v>
      </c>
      <c r="K5" s="3">
        <v>258.98834691635608</v>
      </c>
      <c r="M5" s="3">
        <v>61.064516129032256</v>
      </c>
      <c r="N5" s="3">
        <v>1</v>
      </c>
      <c r="O5" s="3">
        <v>60.064516129032256</v>
      </c>
      <c r="P5" s="3">
        <v>87</v>
      </c>
      <c r="Q5" s="3">
        <v>0.1889961659114674</v>
      </c>
      <c r="R5" s="3">
        <v>0.3392857142857143</v>
      </c>
      <c r="S5" s="3">
        <v>3.7428571428571429</v>
      </c>
      <c r="T5" s="3">
        <v>3.9333333333333331</v>
      </c>
      <c r="U5" s="3">
        <v>4.2</v>
      </c>
      <c r="V5" s="3">
        <v>10437.48387096773</v>
      </c>
      <c r="W5" s="3">
        <v>2225.1612903225841</v>
      </c>
      <c r="X5" s="3">
        <v>12.516129032258059</v>
      </c>
      <c r="Y5" s="3">
        <v>12.795165562913924</v>
      </c>
      <c r="Z5" s="3">
        <v>12.613278688524586</v>
      </c>
      <c r="AA5" s="2"/>
      <c r="AB5" s="4">
        <v>1</v>
      </c>
      <c r="AC5">
        <v>30</v>
      </c>
      <c r="AD5" t="s">
        <v>10</v>
      </c>
      <c r="AE5" s="3">
        <v>1</v>
      </c>
      <c r="AF5">
        <v>30</v>
      </c>
      <c r="AG5" s="3">
        <v>182.88</v>
      </c>
      <c r="AH5">
        <v>23.1</v>
      </c>
      <c r="AI5" s="3">
        <v>77.363636363636346</v>
      </c>
      <c r="AJ5" s="3">
        <v>138.33333333333334</v>
      </c>
      <c r="AK5" s="3">
        <v>66.333333333333329</v>
      </c>
      <c r="AL5" s="3">
        <v>90.333333333333329</v>
      </c>
      <c r="AM5" s="3">
        <v>51</v>
      </c>
      <c r="AN5" s="1"/>
      <c r="AO5" s="3">
        <v>0</v>
      </c>
      <c r="AP5" s="3">
        <f t="shared" si="0"/>
        <v>0.57320325130548866</v>
      </c>
    </row>
    <row r="6" spans="1:42" x14ac:dyDescent="0.3">
      <c r="A6" s="4">
        <v>8</v>
      </c>
      <c r="B6" s="8"/>
      <c r="C6" s="3">
        <v>0.375</v>
      </c>
      <c r="D6" s="3">
        <v>2.2959999999999998</v>
      </c>
      <c r="E6" s="3">
        <v>30.382999999999999</v>
      </c>
      <c r="F6" s="3">
        <v>1466.326</v>
      </c>
      <c r="G6" s="3">
        <v>16626.365000000002</v>
      </c>
      <c r="H6" s="3">
        <v>0.36599999999999999</v>
      </c>
      <c r="I6" s="3">
        <v>27.153323384000483</v>
      </c>
      <c r="J6" s="3">
        <v>151.31919969202386</v>
      </c>
      <c r="K6" s="3">
        <v>118.68987751230237</v>
      </c>
      <c r="M6" s="3">
        <v>41.193548387096776</v>
      </c>
      <c r="N6" s="3">
        <v>0</v>
      </c>
      <c r="O6" s="3">
        <v>41.193548387096776</v>
      </c>
      <c r="P6" s="3">
        <v>87</v>
      </c>
      <c r="Q6" s="3">
        <v>0.1795893293758439</v>
      </c>
      <c r="R6" s="3">
        <v>0.67500000000000016</v>
      </c>
      <c r="S6" s="3">
        <v>7.1</v>
      </c>
      <c r="T6" s="3">
        <v>11.5</v>
      </c>
      <c r="U6" s="3">
        <v>9.0500000000000007</v>
      </c>
      <c r="V6" s="3">
        <v>10996.000000000002</v>
      </c>
      <c r="W6" s="3">
        <v>3062.3225806451574</v>
      </c>
      <c r="X6" s="3">
        <v>12.000967741935485</v>
      </c>
      <c r="Y6" s="3">
        <v>11.98163636363636</v>
      </c>
      <c r="Z6" s="3">
        <v>11.594754098360653</v>
      </c>
      <c r="AA6" s="2"/>
      <c r="AB6" s="4">
        <v>1</v>
      </c>
      <c r="AC6">
        <v>22</v>
      </c>
      <c r="AD6" t="s">
        <v>10</v>
      </c>
      <c r="AE6" s="3">
        <v>1</v>
      </c>
      <c r="AF6">
        <v>22</v>
      </c>
      <c r="AG6" s="3">
        <v>180.34</v>
      </c>
      <c r="AH6">
        <v>19.600000000000001</v>
      </c>
      <c r="AI6" s="3">
        <v>63.72727272727272</v>
      </c>
      <c r="AJ6" s="3">
        <v>106.33333333333333</v>
      </c>
      <c r="AK6" s="3">
        <v>53</v>
      </c>
      <c r="AL6" s="3">
        <v>70.777777777777771</v>
      </c>
      <c r="AM6" s="3">
        <v>83.333333333333329</v>
      </c>
      <c r="AN6" s="1"/>
      <c r="AO6" s="3">
        <f>LOG10(D6)</f>
        <v>0.36097188372593586</v>
      </c>
      <c r="AP6" s="3">
        <f t="shared" si="0"/>
        <v>0.85125834871907524</v>
      </c>
    </row>
    <row r="7" spans="1:42" x14ac:dyDescent="0.3">
      <c r="A7" s="4">
        <v>11</v>
      </c>
      <c r="B7" s="9"/>
      <c r="C7" s="3">
        <v>0.34</v>
      </c>
      <c r="D7" s="3">
        <v>4.968</v>
      </c>
      <c r="E7" s="3">
        <v>37.017000000000003</v>
      </c>
      <c r="F7" s="3">
        <v>2894.9720000000002</v>
      </c>
      <c r="G7" s="3">
        <v>31866.054</v>
      </c>
      <c r="H7" s="3">
        <v>0.32400000000000001</v>
      </c>
      <c r="I7" s="3">
        <v>26.61569517531462</v>
      </c>
      <c r="J7" s="3">
        <v>238.53817965084411</v>
      </c>
      <c r="K7" s="3">
        <v>121.97790773133482</v>
      </c>
      <c r="M7" s="3">
        <v>60.512820512820511</v>
      </c>
      <c r="N7" s="3">
        <v>0</v>
      </c>
      <c r="O7" s="3">
        <v>60.512820512820511</v>
      </c>
      <c r="P7" s="3">
        <v>88</v>
      </c>
      <c r="Q7" s="3">
        <v>0.18306235007073587</v>
      </c>
      <c r="R7" s="3">
        <v>0.31964285714285712</v>
      </c>
      <c r="S7" s="3">
        <v>5.5857142857142854</v>
      </c>
      <c r="T7" s="3">
        <v>5.6428571428571432</v>
      </c>
      <c r="U7" s="3">
        <v>5.9</v>
      </c>
      <c r="V7" s="3">
        <v>9548.8717948717767</v>
      </c>
      <c r="W7" s="3">
        <v>2285.5897435897414</v>
      </c>
      <c r="X7" s="3">
        <v>12.744358974358979</v>
      </c>
      <c r="Y7" s="3">
        <v>12.957828947368395</v>
      </c>
      <c r="Z7" s="3">
        <v>12.771147540983598</v>
      </c>
      <c r="AA7" s="2"/>
      <c r="AB7" s="4">
        <v>1</v>
      </c>
      <c r="AC7">
        <v>37</v>
      </c>
      <c r="AD7" t="s">
        <v>13</v>
      </c>
      <c r="AE7" s="3">
        <v>2</v>
      </c>
      <c r="AF7">
        <v>37</v>
      </c>
      <c r="AG7" s="3">
        <v>167.64000000000001</v>
      </c>
      <c r="AH7">
        <v>26.9</v>
      </c>
      <c r="AI7" s="3">
        <v>75.818181818181813</v>
      </c>
      <c r="AJ7" s="3">
        <v>128.33333333333334</v>
      </c>
      <c r="AK7" s="3">
        <v>83</v>
      </c>
      <c r="AL7" s="3">
        <v>98.111111111111114</v>
      </c>
      <c r="AM7" s="3">
        <v>74.666666666666671</v>
      </c>
      <c r="AN7" s="1"/>
      <c r="AO7" s="3">
        <f>LOG10(D7)</f>
        <v>0.69618158716852374</v>
      </c>
      <c r="AP7" s="3">
        <f t="shared" si="0"/>
        <v>0.74707871738160991</v>
      </c>
    </row>
    <row r="8" spans="1:42" s="3" customFormat="1" x14ac:dyDescent="0.3">
      <c r="A8" s="4">
        <v>34</v>
      </c>
      <c r="B8" s="7"/>
      <c r="C8" s="3">
        <v>0.34899999999999998</v>
      </c>
      <c r="D8" s="3">
        <v>5.4349999999999996</v>
      </c>
      <c r="E8" s="3">
        <v>50.482999999999997</v>
      </c>
      <c r="F8" s="3">
        <v>2215.4899999999998</v>
      </c>
      <c r="G8" s="3">
        <v>29884.133999999998</v>
      </c>
      <c r="H8" s="3">
        <v>0.33100000000000002</v>
      </c>
      <c r="I8" s="3">
        <v>27.171128154231152</v>
      </c>
      <c r="J8" s="3">
        <v>159.50045596488627</v>
      </c>
      <c r="K8" s="3">
        <v>864.90012342816431</v>
      </c>
      <c r="L8" s="6"/>
      <c r="M8" s="3">
        <v>67.225806451612897</v>
      </c>
      <c r="N8" s="3">
        <v>0</v>
      </c>
      <c r="O8" s="3">
        <v>67.225806451612897</v>
      </c>
      <c r="P8" s="3">
        <v>90</v>
      </c>
      <c r="Q8" s="3">
        <v>0.2340678630742774</v>
      </c>
      <c r="R8" s="3">
        <v>0.40357142857142858</v>
      </c>
      <c r="S8" s="3">
        <v>3.0428571428571427</v>
      </c>
      <c r="T8" s="3">
        <v>4.2242424242424246</v>
      </c>
      <c r="U8" s="3">
        <v>5.45</v>
      </c>
      <c r="V8" s="3">
        <v>12625.096774193524</v>
      </c>
      <c r="W8" s="3">
        <v>1992.5161290322567</v>
      </c>
      <c r="X8" s="3">
        <v>12.21096774193548</v>
      </c>
      <c r="Y8" s="3">
        <v>12.425608108108085</v>
      </c>
      <c r="Z8" s="3">
        <v>12.347540983606553</v>
      </c>
      <c r="AA8" s="2"/>
      <c r="AB8" s="4">
        <v>1</v>
      </c>
      <c r="AC8" s="3">
        <v>20</v>
      </c>
      <c r="AD8" s="3" t="s">
        <v>13</v>
      </c>
      <c r="AE8" s="3">
        <v>2</v>
      </c>
      <c r="AF8" s="3">
        <v>20</v>
      </c>
      <c r="AG8" s="3">
        <v>149.86000000000001</v>
      </c>
      <c r="AH8" s="3">
        <v>23.7</v>
      </c>
      <c r="AI8" s="3">
        <v>53.272727272727266</v>
      </c>
      <c r="AJ8" s="3">
        <v>110</v>
      </c>
      <c r="AK8" s="3">
        <v>77</v>
      </c>
      <c r="AL8" s="3">
        <v>88</v>
      </c>
      <c r="AM8" s="3">
        <v>86.666666666666671</v>
      </c>
      <c r="AN8" s="1"/>
      <c r="AO8" s="3">
        <f>LOG10(D8)</f>
        <v>0.73519954842231328</v>
      </c>
      <c r="AP8" s="3">
        <f t="shared" si="0"/>
        <v>0.48328156342448086</v>
      </c>
    </row>
    <row r="9" spans="1:42" x14ac:dyDescent="0.3">
      <c r="A9" s="4">
        <v>21</v>
      </c>
      <c r="C9" s="3">
        <v>0.34499999999999997</v>
      </c>
      <c r="D9" s="3">
        <v>9.0259999999999998</v>
      </c>
      <c r="E9" s="3">
        <v>63.383000000000003</v>
      </c>
      <c r="F9" s="3">
        <v>2263.1959999999999</v>
      </c>
      <c r="G9" s="3">
        <v>43486.553999999996</v>
      </c>
      <c r="H9" s="3">
        <v>0.316</v>
      </c>
      <c r="I9" s="3">
        <v>35.565124019865074</v>
      </c>
      <c r="J9" s="3">
        <v>132.58102885765834</v>
      </c>
      <c r="K9" s="3">
        <v>116.78385882103107</v>
      </c>
      <c r="M9" s="3">
        <v>68.60526315789474</v>
      </c>
      <c r="N9" s="3">
        <v>2</v>
      </c>
      <c r="O9" s="3">
        <v>66.60526315789474</v>
      </c>
      <c r="P9" s="3">
        <v>88</v>
      </c>
      <c r="Q9" s="3">
        <v>0.21208509320055302</v>
      </c>
      <c r="R9" s="3">
        <v>0.35357142857142859</v>
      </c>
      <c r="S9" s="3">
        <v>2.1857142857142855</v>
      </c>
      <c r="T9" s="3">
        <v>3.2377622377622379</v>
      </c>
      <c r="U9" s="3">
        <v>4.05</v>
      </c>
      <c r="V9" s="3">
        <v>10941.947368421057</v>
      </c>
      <c r="W9" s="3">
        <v>1705.4736842105235</v>
      </c>
      <c r="X9" s="3">
        <v>12.676842105263162</v>
      </c>
      <c r="Y9" s="3">
        <v>12.864421768707494</v>
      </c>
      <c r="Z9" s="3">
        <v>12.740655737704907</v>
      </c>
      <c r="AA9" s="2"/>
      <c r="AB9" s="4">
        <v>1</v>
      </c>
      <c r="AC9">
        <v>21</v>
      </c>
      <c r="AD9" t="s">
        <v>13</v>
      </c>
      <c r="AE9" s="3">
        <v>2</v>
      </c>
      <c r="AF9">
        <v>21</v>
      </c>
      <c r="AG9" s="3">
        <v>160.02000000000001</v>
      </c>
      <c r="AH9">
        <v>20.7</v>
      </c>
      <c r="AI9" s="3">
        <v>52.999999999999993</v>
      </c>
      <c r="AJ9" s="3">
        <v>112</v>
      </c>
      <c r="AK9" s="3">
        <v>84.333333333333329</v>
      </c>
      <c r="AL9" s="3">
        <v>93.555555555555543</v>
      </c>
      <c r="AM9" s="3">
        <v>72.333333333333329</v>
      </c>
      <c r="AN9" s="1"/>
      <c r="AO9" s="3">
        <f>LOG10(D9)</f>
        <v>0.95549532918412705</v>
      </c>
      <c r="AP9" s="3">
        <f t="shared" si="0"/>
        <v>0.33959339080334194</v>
      </c>
    </row>
    <row r="10" spans="1:42" x14ac:dyDescent="0.3">
      <c r="A10" s="4">
        <v>33</v>
      </c>
      <c r="C10" s="3">
        <v>0.311</v>
      </c>
      <c r="D10" s="3">
        <v>-0.96899999999999997</v>
      </c>
      <c r="E10" s="3">
        <v>42.116999999999997</v>
      </c>
      <c r="F10" s="3">
        <v>3408.1480000000001</v>
      </c>
      <c r="G10" s="3">
        <v>29783.608</v>
      </c>
      <c r="H10" s="3">
        <v>0.314</v>
      </c>
      <c r="I10" s="3">
        <v>29.578038857446963</v>
      </c>
      <c r="J10" s="3">
        <v>128.89860630391442</v>
      </c>
      <c r="K10" s="3">
        <v>75.162489476447746</v>
      </c>
      <c r="M10" s="3">
        <v>85.548387096774192</v>
      </c>
      <c r="N10" s="3">
        <v>11</v>
      </c>
      <c r="O10" s="3">
        <v>74.548387096774192</v>
      </c>
      <c r="P10" s="3">
        <v>90</v>
      </c>
      <c r="Q10" s="3">
        <v>0.27058338871441473</v>
      </c>
      <c r="R10" s="3">
        <v>0.38518197573656848</v>
      </c>
      <c r="S10" s="10">
        <v>6.75</v>
      </c>
      <c r="T10" s="3">
        <v>2.8673163418290861</v>
      </c>
      <c r="U10" s="3">
        <v>3.1409774436090228</v>
      </c>
      <c r="V10" s="3">
        <v>9732.3225806451646</v>
      </c>
      <c r="W10" s="3">
        <v>415.3548387096771</v>
      </c>
      <c r="X10" s="3">
        <v>11.517096774193545</v>
      </c>
      <c r="Y10" s="3">
        <v>11.400337837837871</v>
      </c>
      <c r="Z10" s="3">
        <v>11.681754385964917</v>
      </c>
      <c r="AA10" s="2"/>
      <c r="AB10" s="4">
        <v>1</v>
      </c>
      <c r="AC10" s="3">
        <v>19</v>
      </c>
      <c r="AD10" s="3" t="s">
        <v>13</v>
      </c>
      <c r="AE10" s="3">
        <v>2</v>
      </c>
      <c r="AF10" s="3">
        <v>19</v>
      </c>
      <c r="AG10" s="3">
        <v>170.18</v>
      </c>
      <c r="AH10" s="3">
        <v>30.3</v>
      </c>
      <c r="AI10" s="3">
        <v>87.999999999999986</v>
      </c>
      <c r="AJ10" s="3">
        <v>118.66666666666667</v>
      </c>
      <c r="AK10" s="3">
        <v>72.666666666666671</v>
      </c>
      <c r="AL10" s="3">
        <v>88</v>
      </c>
      <c r="AM10" s="3">
        <v>60.333333333333336</v>
      </c>
      <c r="AN10" s="1"/>
      <c r="AO10" s="3">
        <v>0</v>
      </c>
      <c r="AP10" s="3">
        <f t="shared" si="0"/>
        <v>0.82930377283102497</v>
      </c>
    </row>
    <row r="11" spans="1:42" x14ac:dyDescent="0.3">
      <c r="A11" s="3">
        <v>2</v>
      </c>
      <c r="C11" s="3">
        <v>0.41199999999999998</v>
      </c>
      <c r="D11" s="3">
        <v>6.3419999999999996</v>
      </c>
      <c r="E11" s="3">
        <v>106.85</v>
      </c>
      <c r="F11" s="3">
        <v>2212.9090000000001</v>
      </c>
      <c r="G11" s="3">
        <v>58685.860999999997</v>
      </c>
      <c r="H11" s="3">
        <v>0.38800000000000001</v>
      </c>
      <c r="I11" s="3">
        <v>61.840001429060166</v>
      </c>
      <c r="J11" s="3">
        <v>276.37279419707437</v>
      </c>
      <c r="K11" s="3">
        <v>220.09557366150057</v>
      </c>
      <c r="M11" s="3">
        <v>58.322580645161288</v>
      </c>
      <c r="N11" s="3">
        <v>0</v>
      </c>
      <c r="O11" s="3">
        <v>58.322580645161288</v>
      </c>
      <c r="P11" s="3">
        <v>85</v>
      </c>
      <c r="Q11" s="3">
        <v>0.20942133790858247</v>
      </c>
      <c r="R11" s="3">
        <v>0.5267857142857143</v>
      </c>
      <c r="S11" s="3">
        <v>4.2428571428571429</v>
      </c>
      <c r="T11" s="3">
        <v>4.416666666666667</v>
      </c>
      <c r="U11" s="3">
        <v>4.55</v>
      </c>
      <c r="V11" s="3">
        <v>11492.129032258073</v>
      </c>
      <c r="W11" s="3">
        <v>2419.1612903225805</v>
      </c>
      <c r="X11" s="3">
        <v>12.525806451612898</v>
      </c>
      <c r="Y11" s="3">
        <v>12.791550387596912</v>
      </c>
      <c r="Z11" s="3">
        <v>12.550819672131148</v>
      </c>
      <c r="AA11" s="2"/>
      <c r="AB11" s="11">
        <v>0</v>
      </c>
      <c r="AC11">
        <v>36</v>
      </c>
      <c r="AD11" t="s">
        <v>10</v>
      </c>
      <c r="AE11" s="3">
        <v>1</v>
      </c>
      <c r="AF11">
        <v>36</v>
      </c>
      <c r="AG11" s="3">
        <v>182.88</v>
      </c>
      <c r="AH11">
        <v>21.9</v>
      </c>
      <c r="AI11" s="3">
        <v>73.545454545454547</v>
      </c>
      <c r="AJ11" s="3">
        <v>104.66666666666667</v>
      </c>
      <c r="AK11" s="3">
        <v>50.333333333333336</v>
      </c>
      <c r="AL11" s="3">
        <v>68.444444444444443</v>
      </c>
      <c r="AM11" s="3">
        <v>54</v>
      </c>
      <c r="AN11" s="1"/>
      <c r="AO11" s="3">
        <f t="shared" ref="AO11:AO18" si="1">LOG10(D11)</f>
        <v>0.80222623769106982</v>
      </c>
      <c r="AP11" s="3">
        <f t="shared" si="0"/>
        <v>0.62765840930295558</v>
      </c>
    </row>
    <row r="12" spans="1:42" x14ac:dyDescent="0.3">
      <c r="A12" s="3">
        <v>4</v>
      </c>
      <c r="C12" s="3">
        <v>0.32600000000000001</v>
      </c>
      <c r="D12" s="3">
        <v>3.1440000000000001</v>
      </c>
      <c r="E12" s="3">
        <v>42.633000000000003</v>
      </c>
      <c r="F12" s="3">
        <v>2664.1239999999998</v>
      </c>
      <c r="G12" s="3">
        <v>36608.133000000002</v>
      </c>
      <c r="H12" s="3">
        <v>0.316</v>
      </c>
      <c r="I12" s="3">
        <v>40.29690022471091</v>
      </c>
      <c r="J12" s="3">
        <v>230.67714691354416</v>
      </c>
      <c r="K12" s="3">
        <v>155.03544298853924</v>
      </c>
      <c r="M12" s="3">
        <v>80</v>
      </c>
      <c r="N12" s="3">
        <v>32</v>
      </c>
      <c r="O12" s="3">
        <v>48</v>
      </c>
      <c r="P12" s="3">
        <v>90</v>
      </c>
      <c r="Q12" s="3">
        <v>0.16317880794701983</v>
      </c>
      <c r="R12" s="3">
        <v>0.22321428571428575</v>
      </c>
      <c r="S12" s="3">
        <v>0.91428571428571426</v>
      </c>
      <c r="T12" s="3">
        <v>2.2604895104895104</v>
      </c>
      <c r="U12" s="3">
        <v>3.4</v>
      </c>
      <c r="V12" s="3">
        <v>7298</v>
      </c>
      <c r="W12" s="3">
        <v>906</v>
      </c>
      <c r="X12" s="3">
        <v>12.277419354838708</v>
      </c>
      <c r="Y12" s="3">
        <v>12.297086092715205</v>
      </c>
      <c r="Z12" s="3">
        <v>12.474918032786883</v>
      </c>
      <c r="AA12" s="2"/>
      <c r="AB12" s="11">
        <v>0</v>
      </c>
      <c r="AC12">
        <v>19</v>
      </c>
      <c r="AD12" t="s">
        <v>13</v>
      </c>
      <c r="AE12" s="3">
        <v>2</v>
      </c>
      <c r="AF12">
        <v>19</v>
      </c>
      <c r="AG12" s="3">
        <v>165.1</v>
      </c>
      <c r="AH12">
        <v>25.3</v>
      </c>
      <c r="AI12" s="3">
        <v>69</v>
      </c>
      <c r="AJ12" s="3">
        <v>119.66666666666667</v>
      </c>
      <c r="AK12" s="3">
        <v>73</v>
      </c>
      <c r="AL12" s="3">
        <v>88.555555555555543</v>
      </c>
      <c r="AM12" s="3">
        <v>77.666666666666671</v>
      </c>
      <c r="AN12" s="1"/>
      <c r="AO12" s="3">
        <f t="shared" si="1"/>
        <v>0.4974825373673703</v>
      </c>
      <c r="AP12" s="3">
        <f t="shared" si="0"/>
        <v>-3.8918066030369673E-2</v>
      </c>
    </row>
    <row r="13" spans="1:42" x14ac:dyDescent="0.3">
      <c r="A13" s="3">
        <v>5</v>
      </c>
      <c r="C13" s="3">
        <v>0.52800000000000002</v>
      </c>
      <c r="D13" s="3">
        <v>1.151</v>
      </c>
      <c r="E13" s="3">
        <v>117.617</v>
      </c>
      <c r="F13" s="3">
        <v>1292.3140000000001</v>
      </c>
      <c r="G13" s="3">
        <v>30932.947</v>
      </c>
      <c r="H13" s="3">
        <v>0.52200000000000002</v>
      </c>
      <c r="I13" s="3">
        <v>175.87393774045668</v>
      </c>
      <c r="J13" s="3">
        <v>472.18348372033677</v>
      </c>
      <c r="K13" s="3">
        <v>282.74460156722347</v>
      </c>
      <c r="M13" s="3">
        <v>72.129032258064512</v>
      </c>
      <c r="N13" s="3">
        <v>0</v>
      </c>
      <c r="O13" s="3">
        <v>72.129032258064512</v>
      </c>
      <c r="P13" s="3">
        <v>90</v>
      </c>
      <c r="Q13" s="3">
        <v>0.21305987857870762</v>
      </c>
      <c r="R13" s="3">
        <v>0.60178571428571426</v>
      </c>
      <c r="S13" s="3">
        <v>8.757142857142858</v>
      </c>
      <c r="T13" s="3">
        <v>8.757142857142858</v>
      </c>
      <c r="U13" s="3">
        <v>9.5500000000000007</v>
      </c>
      <c r="V13" s="3">
        <v>12850.451612903202</v>
      </c>
      <c r="W13" s="3">
        <v>785.7419354838712</v>
      </c>
      <c r="X13" s="3">
        <v>12.237741935483871</v>
      </c>
      <c r="Y13" s="3">
        <v>12.358657718120817</v>
      </c>
      <c r="Z13" s="3">
        <v>12.342295081967212</v>
      </c>
      <c r="AA13" s="2"/>
      <c r="AB13" s="11">
        <v>0</v>
      </c>
      <c r="AC13">
        <v>30</v>
      </c>
      <c r="AD13" t="s">
        <v>14</v>
      </c>
      <c r="AE13" s="3">
        <v>1</v>
      </c>
      <c r="AF13">
        <v>30</v>
      </c>
      <c r="AG13" s="3">
        <v>190.5</v>
      </c>
      <c r="AH13">
        <v>28.3</v>
      </c>
      <c r="AI13" s="3">
        <v>103.09090909090909</v>
      </c>
      <c r="AJ13" s="3">
        <v>134</v>
      </c>
      <c r="AK13" s="3">
        <v>73</v>
      </c>
      <c r="AL13" s="3">
        <v>93.333333333333329</v>
      </c>
      <c r="AM13" s="3">
        <v>63</v>
      </c>
      <c r="AN13" s="1"/>
      <c r="AO13" s="3">
        <f t="shared" si="1"/>
        <v>6.107532362979181E-2</v>
      </c>
      <c r="AP13" s="3">
        <f t="shared" si="0"/>
        <v>0.94236243450415824</v>
      </c>
    </row>
    <row r="14" spans="1:42" x14ac:dyDescent="0.3">
      <c r="A14" s="3">
        <v>9</v>
      </c>
      <c r="C14" s="3">
        <v>0.36899999999999999</v>
      </c>
      <c r="D14" s="3">
        <v>14.752000000000001</v>
      </c>
      <c r="E14" s="3">
        <v>75.816999999999993</v>
      </c>
      <c r="F14" s="3">
        <v>3396.3510000000001</v>
      </c>
      <c r="G14" s="3">
        <v>72341.343999999997</v>
      </c>
      <c r="H14" s="3">
        <v>0.32100000000000001</v>
      </c>
      <c r="I14" s="3">
        <v>41.683488632453141</v>
      </c>
      <c r="J14" s="3">
        <v>311.44133456664895</v>
      </c>
      <c r="K14" s="3">
        <v>260.36113195423962</v>
      </c>
      <c r="M14" s="3">
        <v>66.161290322580641</v>
      </c>
      <c r="N14" s="3">
        <v>9</v>
      </c>
      <c r="O14" s="3">
        <v>57.161290322580641</v>
      </c>
      <c r="P14" s="3">
        <v>91</v>
      </c>
      <c r="Q14" s="3">
        <v>0.14823991797676009</v>
      </c>
      <c r="R14" s="3">
        <v>0.51250000000000007</v>
      </c>
      <c r="S14" s="3">
        <v>3.1285714285714286</v>
      </c>
      <c r="T14" s="3">
        <v>2.7787878787878788</v>
      </c>
      <c r="U14" s="3">
        <v>3.65</v>
      </c>
      <c r="V14" s="3">
        <v>8209.3548387096671</v>
      </c>
      <c r="W14" s="3">
        <v>2171.225806451615</v>
      </c>
      <c r="X14" s="3">
        <v>13.006451612903229</v>
      </c>
      <c r="Y14" s="3">
        <v>13.336732026143817</v>
      </c>
      <c r="Z14" s="3">
        <v>12.927213114754098</v>
      </c>
      <c r="AA14" s="2"/>
      <c r="AB14" s="11">
        <v>0</v>
      </c>
      <c r="AC14">
        <v>19</v>
      </c>
      <c r="AD14" t="s">
        <v>13</v>
      </c>
      <c r="AE14" s="3">
        <v>2</v>
      </c>
      <c r="AF14">
        <v>19</v>
      </c>
      <c r="AG14" s="3">
        <v>162.56</v>
      </c>
      <c r="AH14">
        <v>20.7</v>
      </c>
      <c r="AI14" s="3">
        <v>54.818181818181813</v>
      </c>
      <c r="AJ14" s="3">
        <v>94.333333333333329</v>
      </c>
      <c r="AK14" s="3">
        <v>66</v>
      </c>
      <c r="AL14" s="3">
        <v>75.444444444444443</v>
      </c>
      <c r="AM14" s="3">
        <v>77</v>
      </c>
      <c r="AN14" s="1"/>
      <c r="AO14" s="3">
        <f t="shared" si="1"/>
        <v>1.1688509037095542</v>
      </c>
      <c r="AP14" s="3">
        <f t="shared" si="0"/>
        <v>0.49534607482586152</v>
      </c>
    </row>
    <row r="15" spans="1:42" x14ac:dyDescent="0.3">
      <c r="A15" s="3">
        <v>15</v>
      </c>
      <c r="C15" s="3">
        <v>0.36699999999999999</v>
      </c>
      <c r="D15" s="3">
        <v>5.6020000000000003</v>
      </c>
      <c r="E15" s="3">
        <v>21.55</v>
      </c>
      <c r="F15" s="3">
        <v>2643.4169999999999</v>
      </c>
      <c r="G15" s="3">
        <v>20670.444</v>
      </c>
      <c r="H15" s="3">
        <v>0.34699999999999998</v>
      </c>
      <c r="I15" s="3">
        <v>31.302401577684513</v>
      </c>
      <c r="J15" s="3">
        <v>125.19078657666132</v>
      </c>
      <c r="K15" s="3">
        <v>98.77005425423549</v>
      </c>
      <c r="M15" s="3">
        <v>65.516129032258064</v>
      </c>
      <c r="N15" s="3">
        <v>0</v>
      </c>
      <c r="O15" s="3">
        <v>65.516129032258064</v>
      </c>
      <c r="P15" s="3">
        <v>86</v>
      </c>
      <c r="Q15" s="3">
        <v>0.23899970162719864</v>
      </c>
      <c r="R15" s="3">
        <v>0.48214285714285704</v>
      </c>
      <c r="S15" s="3">
        <v>3</v>
      </c>
      <c r="T15" s="3">
        <v>3.418181818181818</v>
      </c>
      <c r="U15" s="3">
        <v>4.3499999999999996</v>
      </c>
      <c r="V15" s="3">
        <v>12822.903225806465</v>
      </c>
      <c r="W15" s="3">
        <v>1547.3548387096787</v>
      </c>
      <c r="X15" s="3">
        <v>12.533548387096777</v>
      </c>
      <c r="Y15" s="3">
        <v>12.676788321167873</v>
      </c>
      <c r="Z15" s="3">
        <v>12.651803278688524</v>
      </c>
      <c r="AA15" s="2"/>
      <c r="AB15" s="11">
        <v>0</v>
      </c>
      <c r="AC15">
        <v>20</v>
      </c>
      <c r="AD15" t="s">
        <v>13</v>
      </c>
      <c r="AE15" s="3">
        <v>2</v>
      </c>
      <c r="AF15">
        <v>20</v>
      </c>
      <c r="AG15" s="3">
        <v>167.64000000000001</v>
      </c>
      <c r="AH15">
        <v>24.1</v>
      </c>
      <c r="AI15" s="3">
        <v>67.72727272727272</v>
      </c>
      <c r="AJ15" s="3">
        <v>123</v>
      </c>
      <c r="AK15" s="3">
        <v>72.666666666666671</v>
      </c>
      <c r="AL15" s="3">
        <v>89.444444444444443</v>
      </c>
      <c r="AM15" s="3">
        <v>72.666666666666671</v>
      </c>
      <c r="AN15" s="1"/>
      <c r="AO15" s="3">
        <f t="shared" si="1"/>
        <v>0.74834310448754937</v>
      </c>
      <c r="AP15" s="3">
        <f t="shared" si="0"/>
        <v>0.47712125471966244</v>
      </c>
    </row>
    <row r="16" spans="1:42" x14ac:dyDescent="0.3">
      <c r="A16" s="3">
        <v>35</v>
      </c>
      <c r="C16" s="3">
        <v>0.32400000000000001</v>
      </c>
      <c r="D16" s="3">
        <v>12.06</v>
      </c>
      <c r="E16" s="3">
        <v>34</v>
      </c>
      <c r="F16" s="3">
        <v>2217.9470000000001</v>
      </c>
      <c r="G16" s="3">
        <v>23792.243999999999</v>
      </c>
      <c r="H16" s="3">
        <v>0.28999999999999998</v>
      </c>
      <c r="I16" s="3">
        <v>36.756299917793314</v>
      </c>
      <c r="J16" s="3">
        <v>57.620126932266288</v>
      </c>
      <c r="K16" s="3">
        <v>72.622215450224601</v>
      </c>
      <c r="M16" s="3">
        <v>65.774193548387103</v>
      </c>
      <c r="N16" s="3">
        <v>27</v>
      </c>
      <c r="O16" s="3">
        <v>38.774193548387103</v>
      </c>
      <c r="P16" s="3">
        <v>76</v>
      </c>
      <c r="Q16" s="3">
        <v>0.13140806561859195</v>
      </c>
      <c r="R16" s="3">
        <v>0.23571428571428565</v>
      </c>
      <c r="S16" s="3">
        <v>3.3285714285714287</v>
      </c>
      <c r="T16" s="3">
        <v>3.3214285714285716</v>
      </c>
      <c r="U16" s="3">
        <v>3.85</v>
      </c>
      <c r="V16" s="3">
        <v>5567.6774193548445</v>
      </c>
      <c r="W16" s="3">
        <v>346.19354838709643</v>
      </c>
      <c r="X16" s="3">
        <v>12.596774193548395</v>
      </c>
      <c r="Y16" s="3">
        <v>12.868954248366036</v>
      </c>
      <c r="Z16" s="3">
        <v>12.623442622950822</v>
      </c>
      <c r="AA16" s="2"/>
      <c r="AB16" s="11">
        <v>0</v>
      </c>
      <c r="AC16" s="3">
        <v>20</v>
      </c>
      <c r="AD16" s="3" t="s">
        <v>13</v>
      </c>
      <c r="AE16" s="3">
        <v>2</v>
      </c>
      <c r="AF16" s="3">
        <v>20</v>
      </c>
      <c r="AG16" s="3">
        <v>154.94</v>
      </c>
      <c r="AH16" s="3">
        <v>19</v>
      </c>
      <c r="AI16" s="3">
        <v>45.818181818181813</v>
      </c>
      <c r="AJ16" s="3">
        <v>91.666666666666671</v>
      </c>
      <c r="AK16" s="3">
        <v>57.666666666666664</v>
      </c>
      <c r="AL16" s="3">
        <v>69</v>
      </c>
      <c r="AM16" s="3">
        <v>67.666666666666671</v>
      </c>
      <c r="AN16" s="1"/>
      <c r="AO16" s="3">
        <f t="shared" si="1"/>
        <v>1.0813473078041325</v>
      </c>
      <c r="AP16" s="3">
        <f t="shared" si="0"/>
        <v>0.52225788101176218</v>
      </c>
    </row>
    <row r="17" spans="1:42" x14ac:dyDescent="0.3">
      <c r="A17" s="3">
        <v>18</v>
      </c>
      <c r="C17" s="3">
        <v>0.32700000000000001</v>
      </c>
      <c r="D17" s="3">
        <v>17.931999999999999</v>
      </c>
      <c r="E17" s="3">
        <v>44.1</v>
      </c>
      <c r="F17" s="3">
        <v>2696.8609999999999</v>
      </c>
      <c r="G17" s="3">
        <v>30955.155999999999</v>
      </c>
      <c r="H17" s="3">
        <v>0.27700000000000002</v>
      </c>
      <c r="I17" s="3">
        <v>15.723170823773394</v>
      </c>
      <c r="J17" s="3">
        <v>67.131922753208258</v>
      </c>
      <c r="K17" s="3">
        <v>82.28216654209551</v>
      </c>
      <c r="M17" s="3">
        <v>72.322580645161295</v>
      </c>
      <c r="N17" s="3">
        <v>3</v>
      </c>
      <c r="O17" s="3">
        <v>69.322580645161295</v>
      </c>
      <c r="P17" s="3">
        <v>89</v>
      </c>
      <c r="Q17" s="3">
        <v>0.2311959665565583</v>
      </c>
      <c r="R17" s="3">
        <v>0.3</v>
      </c>
      <c r="S17" s="3">
        <v>1.6142857142857143</v>
      </c>
      <c r="T17" s="3">
        <v>2.5178571428571428</v>
      </c>
      <c r="U17" s="3">
        <v>3.25</v>
      </c>
      <c r="V17" s="3">
        <v>10908.64516129032</v>
      </c>
      <c r="W17" s="3">
        <v>1307.6774193548379</v>
      </c>
      <c r="X17" s="3">
        <v>12.249032258064517</v>
      </c>
      <c r="Y17" s="3">
        <v>12.331410256410267</v>
      </c>
      <c r="Z17" s="3">
        <v>12.374426229508202</v>
      </c>
      <c r="AA17" s="2"/>
      <c r="AB17" s="11">
        <v>0</v>
      </c>
      <c r="AC17">
        <v>22</v>
      </c>
      <c r="AD17" t="s">
        <v>13</v>
      </c>
      <c r="AE17" s="3">
        <v>2</v>
      </c>
      <c r="AF17">
        <v>22</v>
      </c>
      <c r="AG17" s="3">
        <v>162.56</v>
      </c>
      <c r="AH17">
        <v>23.5</v>
      </c>
      <c r="AI17" s="3">
        <v>62.363636363636353</v>
      </c>
      <c r="AJ17" s="3">
        <v>97.666666666666671</v>
      </c>
      <c r="AK17" s="3">
        <v>60.666666666666664</v>
      </c>
      <c r="AL17" s="3">
        <v>73</v>
      </c>
      <c r="AM17" s="3">
        <v>79.666666666666671</v>
      </c>
      <c r="AN17" s="1"/>
      <c r="AO17" s="3">
        <f t="shared" si="1"/>
        <v>1.2536287301937543</v>
      </c>
      <c r="AP17" s="3">
        <f t="shared" si="0"/>
        <v>0.20798040346916291</v>
      </c>
    </row>
    <row r="18" spans="1:42" x14ac:dyDescent="0.3">
      <c r="A18" s="3">
        <v>36</v>
      </c>
      <c r="C18" s="3">
        <v>0.44700000000000001</v>
      </c>
      <c r="D18" s="3">
        <v>6.3150000000000004</v>
      </c>
      <c r="E18" s="3">
        <v>78.016999999999996</v>
      </c>
      <c r="F18" s="3">
        <v>1970.6790000000001</v>
      </c>
      <c r="G18" s="3">
        <v>35164.777999999998</v>
      </c>
      <c r="H18" s="3">
        <v>0.42099999999999999</v>
      </c>
      <c r="I18" s="3">
        <v>53.409482552207251</v>
      </c>
      <c r="J18" s="3">
        <v>249.93347511703919</v>
      </c>
      <c r="K18" s="3">
        <v>187.92982179241829</v>
      </c>
      <c r="M18" s="3">
        <v>56.516129032258064</v>
      </c>
      <c r="N18" s="3">
        <v>14</v>
      </c>
      <c r="O18" s="3">
        <v>42.516129032258064</v>
      </c>
      <c r="P18" s="3">
        <v>75</v>
      </c>
      <c r="Q18" s="3">
        <v>0.13685811825322819</v>
      </c>
      <c r="R18" s="3">
        <v>0.25892857142857145</v>
      </c>
      <c r="S18" s="3">
        <v>1.7857142857142858</v>
      </c>
      <c r="T18" s="3">
        <v>2.0409090909090906</v>
      </c>
      <c r="U18" s="3">
        <v>2.35</v>
      </c>
      <c r="V18" s="3">
        <v>5345.4193548387066</v>
      </c>
      <c r="W18" s="3">
        <v>1557.3548387096785</v>
      </c>
      <c r="X18" s="3">
        <v>12.76870967741935</v>
      </c>
      <c r="Y18" s="3">
        <v>13.12064103</v>
      </c>
      <c r="Z18" s="3">
        <v>12.76540984</v>
      </c>
      <c r="AA18" s="2"/>
      <c r="AB18" s="11">
        <v>0</v>
      </c>
      <c r="AC18" s="3">
        <v>22</v>
      </c>
      <c r="AD18" s="3" t="s">
        <v>10</v>
      </c>
      <c r="AE18" s="3">
        <v>1</v>
      </c>
      <c r="AF18" s="3">
        <v>22</v>
      </c>
      <c r="AG18" s="3">
        <v>182.88</v>
      </c>
      <c r="AH18" s="3">
        <v>21.9</v>
      </c>
      <c r="AI18" s="3">
        <v>73.272727272727266</v>
      </c>
      <c r="AJ18" s="3">
        <v>120.66666666666667</v>
      </c>
      <c r="AK18" s="3">
        <v>57.666666666666664</v>
      </c>
      <c r="AL18" s="3">
        <v>78.666666666666657</v>
      </c>
      <c r="AM18" s="3">
        <v>75</v>
      </c>
      <c r="AN18" s="1"/>
      <c r="AO18" s="3">
        <f t="shared" si="1"/>
        <v>0.80037335489134953</v>
      </c>
      <c r="AP18" s="3">
        <f t="shared" si="0"/>
        <v>0.25181197299379959</v>
      </c>
    </row>
    <row r="19" spans="1:42" x14ac:dyDescent="0.3">
      <c r="A19" s="3">
        <v>19</v>
      </c>
      <c r="C19" s="5"/>
      <c r="D19" s="5"/>
      <c r="E19" s="5"/>
      <c r="F19" s="5"/>
      <c r="G19" s="5"/>
      <c r="H19" s="5"/>
      <c r="I19" s="5"/>
      <c r="J19" s="5"/>
      <c r="K19" s="5"/>
      <c r="M19" s="3">
        <v>75.935483870967744</v>
      </c>
      <c r="N19" s="3">
        <v>0</v>
      </c>
      <c r="O19" s="3">
        <v>75.935483870967744</v>
      </c>
      <c r="P19" s="3">
        <v>90</v>
      </c>
      <c r="Q19" s="3">
        <v>0.28784979679047668</v>
      </c>
      <c r="R19" s="3">
        <v>0.42321428571428571</v>
      </c>
      <c r="S19" s="3">
        <v>4.3571428571428568</v>
      </c>
      <c r="T19" s="3">
        <v>4.7212121212121216</v>
      </c>
      <c r="U19" s="3">
        <v>5.25</v>
      </c>
      <c r="V19" s="3">
        <v>14255.516129032269</v>
      </c>
      <c r="W19" s="3">
        <v>930.70967741935465</v>
      </c>
      <c r="X19" s="3">
        <v>12.377419354838711</v>
      </c>
      <c r="Y19" s="3">
        <v>12.534322033898318</v>
      </c>
      <c r="Z19" s="3">
        <v>12.510819672131154</v>
      </c>
      <c r="AA19" s="2"/>
      <c r="AB19" s="11">
        <v>0</v>
      </c>
      <c r="AC19" s="3">
        <v>27</v>
      </c>
      <c r="AD19" s="3" t="s">
        <v>13</v>
      </c>
      <c r="AE19" s="3">
        <v>2</v>
      </c>
      <c r="AF19" s="3">
        <v>27</v>
      </c>
      <c r="AG19" s="3">
        <v>154.94</v>
      </c>
      <c r="AH19" s="3">
        <v>19.8</v>
      </c>
      <c r="AI19" s="3">
        <v>47.54545454545454</v>
      </c>
      <c r="AJ19" s="3">
        <v>102.66666666666667</v>
      </c>
      <c r="AK19" s="3">
        <v>73.666666666666671</v>
      </c>
      <c r="AL19" s="3">
        <v>83.333333333333343</v>
      </c>
      <c r="AM19" s="3">
        <v>99.666666666666671</v>
      </c>
      <c r="AN19" s="1"/>
      <c r="AO19" s="3"/>
      <c r="AP19" s="3">
        <f t="shared" si="0"/>
        <v>0.63920179933252896</v>
      </c>
    </row>
    <row r="20" spans="1:42" x14ac:dyDescent="0.3">
      <c r="A20" s="3">
        <v>26</v>
      </c>
      <c r="C20" s="3">
        <v>0.26700000000000002</v>
      </c>
      <c r="D20" s="3">
        <v>3.2810000000000001</v>
      </c>
      <c r="E20" s="3">
        <v>25.367000000000001</v>
      </c>
      <c r="F20" s="3">
        <v>2224.7060000000001</v>
      </c>
      <c r="G20" s="3">
        <v>13822.303</v>
      </c>
      <c r="H20" s="3">
        <v>0.25900000000000001</v>
      </c>
      <c r="I20" s="3">
        <v>13.183293304280525</v>
      </c>
      <c r="J20" s="3">
        <v>69.574936102505461</v>
      </c>
      <c r="K20" s="3">
        <v>30.702558486024206</v>
      </c>
      <c r="M20" s="3">
        <v>86</v>
      </c>
      <c r="N20" s="3">
        <v>42</v>
      </c>
      <c r="O20" s="3">
        <v>44</v>
      </c>
      <c r="P20" s="3">
        <v>79</v>
      </c>
      <c r="Q20" s="3">
        <v>0.14865204454987727</v>
      </c>
      <c r="R20" s="3">
        <v>0.22857142857142856</v>
      </c>
      <c r="S20" s="3">
        <v>2.7571428571428571</v>
      </c>
      <c r="T20" s="10">
        <v>1.3708791208791207</v>
      </c>
      <c r="U20" s="3">
        <v>3.1</v>
      </c>
      <c r="V20" s="3">
        <v>6778</v>
      </c>
      <c r="W20" s="3">
        <v>0</v>
      </c>
      <c r="X20" s="3">
        <v>11.287741935483874</v>
      </c>
      <c r="Y20" s="3">
        <v>11.384575163398727</v>
      </c>
      <c r="Z20" s="3">
        <v>11.406065573770498</v>
      </c>
      <c r="AA20" s="2"/>
      <c r="AB20" s="11">
        <v>0</v>
      </c>
      <c r="AC20" s="3">
        <v>23</v>
      </c>
      <c r="AD20" s="3" t="s">
        <v>13</v>
      </c>
      <c r="AE20" s="3">
        <v>2</v>
      </c>
      <c r="AF20" s="3">
        <v>23</v>
      </c>
      <c r="AG20" s="3">
        <v>165.1</v>
      </c>
      <c r="AH20">
        <v>29.6</v>
      </c>
      <c r="AI20" s="3">
        <v>80.818181818181813</v>
      </c>
      <c r="AJ20" s="3">
        <v>131.33333333333334</v>
      </c>
      <c r="AK20" s="3">
        <v>88.333333333333329</v>
      </c>
      <c r="AL20" s="3">
        <v>102.66666666666666</v>
      </c>
      <c r="AM20" s="3">
        <v>109.66666666666667</v>
      </c>
      <c r="AN20" s="1"/>
      <c r="AO20" s="3">
        <f>LOG10(D20)</f>
        <v>0.51600623038604776</v>
      </c>
      <c r="AP20" s="3">
        <f>LOG10(S20)</f>
        <v>0.44045926899351695</v>
      </c>
    </row>
    <row r="21" spans="1:42" s="3" customFormat="1" x14ac:dyDescent="0.3">
      <c r="A21" s="3">
        <v>22</v>
      </c>
      <c r="B21" s="7"/>
      <c r="C21" s="3">
        <v>0.41099999999999998</v>
      </c>
      <c r="D21" s="3">
        <v>8.6219999999999999</v>
      </c>
      <c r="E21" s="3">
        <v>34.450000000000003</v>
      </c>
      <c r="F21" s="3">
        <v>2412.998</v>
      </c>
      <c r="G21" s="3">
        <v>31446.28</v>
      </c>
      <c r="H21" s="3">
        <v>0.378</v>
      </c>
      <c r="I21" s="3">
        <v>52.84787869572353</v>
      </c>
      <c r="J21" s="3">
        <v>287.83011710185139</v>
      </c>
      <c r="K21" s="3">
        <v>265.19340967751566</v>
      </c>
      <c r="L21" s="6"/>
      <c r="M21" s="3">
        <v>56.741935483870968</v>
      </c>
      <c r="N21" s="3">
        <v>1</v>
      </c>
      <c r="O21" s="3">
        <v>55.741935483870968</v>
      </c>
      <c r="P21" s="3">
        <v>72</v>
      </c>
      <c r="Q21" s="3">
        <v>0.18231613802718719</v>
      </c>
      <c r="R21" s="3">
        <v>0.3482142857142857</v>
      </c>
      <c r="S21" s="3">
        <v>0.58571428571428574</v>
      </c>
      <c r="T21" s="3">
        <v>0.59389454209065684</v>
      </c>
      <c r="U21" s="3">
        <v>1.1000000000000001</v>
      </c>
      <c r="V21" s="3">
        <v>9336.1290322580517</v>
      </c>
      <c r="W21" s="3">
        <v>314.25806451612897</v>
      </c>
      <c r="X21" s="3">
        <v>12.281935483870958</v>
      </c>
      <c r="Y21" s="3">
        <v>12.522185430463571</v>
      </c>
      <c r="Z21" s="3">
        <v>12.483442622950816</v>
      </c>
      <c r="AA21" s="2"/>
      <c r="AB21" s="11">
        <v>0</v>
      </c>
      <c r="AC21">
        <v>25</v>
      </c>
      <c r="AD21" t="s">
        <v>13</v>
      </c>
      <c r="AE21" s="3">
        <v>2</v>
      </c>
      <c r="AF21">
        <v>25</v>
      </c>
      <c r="AG21" s="3">
        <v>157.47999999999999</v>
      </c>
      <c r="AH21">
        <v>26.8</v>
      </c>
      <c r="AI21" s="3">
        <v>66.636363636363626</v>
      </c>
      <c r="AJ21" s="3">
        <v>114.33333333333333</v>
      </c>
      <c r="AK21" s="3">
        <v>71.333333333333329</v>
      </c>
      <c r="AL21" s="3">
        <v>85.666666666666657</v>
      </c>
      <c r="AM21" s="3">
        <v>72.333333333333329</v>
      </c>
      <c r="AN21" s="1"/>
      <c r="AO21" s="3">
        <f>LOG10(D21)</f>
        <v>0.93560801851786923</v>
      </c>
      <c r="AP21" s="3">
        <f t="shared" si="0"/>
        <v>-0.2323141832945213</v>
      </c>
    </row>
    <row r="22" spans="1:42" s="3" customFormat="1" x14ac:dyDescent="0.3">
      <c r="A22" s="3">
        <v>23</v>
      </c>
      <c r="B22" s="7"/>
      <c r="C22" s="3">
        <v>0.38600000000000001</v>
      </c>
      <c r="D22" s="3">
        <v>3.7589999999999999</v>
      </c>
      <c r="E22" s="3">
        <v>111.517</v>
      </c>
      <c r="F22" s="3">
        <v>1756.8030000000001</v>
      </c>
      <c r="G22" s="3">
        <v>37271.902000000002</v>
      </c>
      <c r="H22" s="3">
        <v>0.372</v>
      </c>
      <c r="I22" s="3">
        <v>30.13309601146544</v>
      </c>
      <c r="J22" s="3">
        <v>166.50938057228694</v>
      </c>
      <c r="K22" s="3">
        <v>126.49877194465277</v>
      </c>
      <c r="L22" s="6"/>
      <c r="M22" s="3">
        <v>72.290322580645167</v>
      </c>
      <c r="N22" s="3">
        <v>5</v>
      </c>
      <c r="O22" s="3">
        <v>67.290322580645167</v>
      </c>
      <c r="P22" s="3">
        <v>92</v>
      </c>
      <c r="Q22" s="3">
        <v>0.21311467170600298</v>
      </c>
      <c r="R22" s="3">
        <v>0.39285714285714285</v>
      </c>
      <c r="S22" s="3">
        <v>2.4571428571428573</v>
      </c>
      <c r="T22" s="3">
        <v>3.4772727272727271</v>
      </c>
      <c r="U22" s="3">
        <v>4.9000000000000004</v>
      </c>
      <c r="V22" s="3">
        <v>11851.677419354837</v>
      </c>
      <c r="W22" s="3">
        <v>1822.3870967741943</v>
      </c>
      <c r="X22" s="3">
        <v>12.274516129032252</v>
      </c>
      <c r="Y22" s="3">
        <v>12.678039215686267</v>
      </c>
      <c r="Z22" s="3">
        <v>12.515901639344259</v>
      </c>
      <c r="AA22" s="2"/>
      <c r="AB22" s="11">
        <v>0</v>
      </c>
      <c r="AC22">
        <v>21</v>
      </c>
      <c r="AD22" t="s">
        <v>10</v>
      </c>
      <c r="AE22" s="3">
        <v>1</v>
      </c>
      <c r="AF22">
        <v>21</v>
      </c>
      <c r="AG22" s="3">
        <v>165.1</v>
      </c>
      <c r="AH22">
        <v>22.3</v>
      </c>
      <c r="AI22" s="3">
        <v>60.909090909090907</v>
      </c>
      <c r="AJ22" s="3">
        <v>107</v>
      </c>
      <c r="AK22" s="3">
        <v>63</v>
      </c>
      <c r="AL22" s="3">
        <v>77.666666666666657</v>
      </c>
      <c r="AM22" s="3">
        <v>55</v>
      </c>
      <c r="AN22" s="1"/>
      <c r="AO22" s="3">
        <f>LOG10(D22)</f>
        <v>0.57507232571381239</v>
      </c>
      <c r="AP22" s="3">
        <f t="shared" si="0"/>
        <v>0.39043040689329211</v>
      </c>
    </row>
    <row r="23" spans="1:42" s="3" customFormat="1" x14ac:dyDescent="0.3">
      <c r="A23" s="3">
        <v>24</v>
      </c>
      <c r="B23" s="7"/>
      <c r="C23" s="3">
        <v>0.50600000000000001</v>
      </c>
      <c r="D23" s="3">
        <v>3.004</v>
      </c>
      <c r="E23" s="3">
        <v>3.9830000000000001</v>
      </c>
      <c r="F23" s="3">
        <v>1390.325</v>
      </c>
      <c r="G23" s="3">
        <v>6205.5839999999998</v>
      </c>
      <c r="H23" s="3">
        <v>0.49199999999999999</v>
      </c>
      <c r="I23" s="3">
        <v>73.364881344475336</v>
      </c>
      <c r="J23" s="3">
        <v>383.21040020663946</v>
      </c>
      <c r="K23" s="3">
        <v>194.13231912555534</v>
      </c>
      <c r="L23" s="6"/>
      <c r="M23" s="3">
        <v>66.258064516129039</v>
      </c>
      <c r="N23" s="3">
        <v>13</v>
      </c>
      <c r="O23" s="3">
        <v>53.258064516129039</v>
      </c>
      <c r="P23" s="3">
        <v>86</v>
      </c>
      <c r="Q23" s="3">
        <v>0.17597438568198973</v>
      </c>
      <c r="R23" s="3">
        <v>0.34642857142857142</v>
      </c>
      <c r="S23" s="3">
        <v>1.4285714285714286</v>
      </c>
      <c r="T23" s="3">
        <v>1.8088235294117647</v>
      </c>
      <c r="U23" s="3">
        <v>2.25</v>
      </c>
      <c r="V23" s="3">
        <v>9163.3548387096926</v>
      </c>
      <c r="W23" s="3">
        <v>1512.7741935483873</v>
      </c>
      <c r="X23" s="3">
        <v>12.753225806451617</v>
      </c>
      <c r="Y23" s="3">
        <v>13.109144736842099</v>
      </c>
      <c r="Z23" s="3">
        <v>12.942131147540982</v>
      </c>
      <c r="AA23" s="2"/>
      <c r="AB23" s="11">
        <v>0</v>
      </c>
      <c r="AC23">
        <v>23</v>
      </c>
      <c r="AD23" t="s">
        <v>10</v>
      </c>
      <c r="AE23" s="3">
        <v>1</v>
      </c>
      <c r="AF23">
        <v>23</v>
      </c>
      <c r="AG23" s="3">
        <v>170.18</v>
      </c>
      <c r="AH23">
        <v>29.4</v>
      </c>
      <c r="AI23" s="3">
        <v>85.272727272727266</v>
      </c>
      <c r="AJ23" s="3">
        <v>118.66666666666667</v>
      </c>
      <c r="AK23" s="3">
        <v>65</v>
      </c>
      <c r="AL23" s="3">
        <v>82.888888888888886</v>
      </c>
      <c r="AM23" s="3">
        <v>72.333333333333329</v>
      </c>
      <c r="AN23" s="1"/>
      <c r="AO23" s="3">
        <f>LOG10(D23)</f>
        <v>0.47769992833213076</v>
      </c>
      <c r="AP23" s="3">
        <f t="shared" si="0"/>
        <v>0.15490195998574319</v>
      </c>
    </row>
  </sheetData>
  <pageMargins left="0.7" right="0.7" top="0.75" bottom="0.75" header="0.3" footer="0.3"/>
  <pageSetup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Master Data Sheet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Ryan Delgado</dc:creator>
  <cp:lastModifiedBy>Evan Matthews</cp:lastModifiedBy>
  <dcterms:created xsi:type="dcterms:W3CDTF">2017-09-09T17:40:34Z</dcterms:created>
  <dcterms:modified xsi:type="dcterms:W3CDTF">2022-05-04T17:00:03Z</dcterms:modified>
</cp:coreProperties>
</file>